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学生用" sheetId="1" r:id="rId1"/>
    <sheet name="教师用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<sst xmlns="http://schemas.openxmlformats.org/spreadsheetml/2006/main" count="213" uniqueCount="86">
  <si>
    <t>怀化工商职业技术学院2026秋季学期教辅采料采购清单（学生）</t>
  </si>
  <si>
    <t>年级</t>
  </si>
  <si>
    <t>校区</t>
  </si>
  <si>
    <t>在校
人数</t>
  </si>
  <si>
    <t>征订品种</t>
  </si>
  <si>
    <t>西校区征订标准
（每学期/本）</t>
  </si>
  <si>
    <t>库存数量</t>
  </si>
  <si>
    <t>需征订数量</t>
  </si>
  <si>
    <t>预定单价
（元）</t>
  </si>
  <si>
    <t>小计
（元）</t>
  </si>
  <si>
    <t>内页
（张）</t>
  </si>
  <si>
    <t>规格</t>
  </si>
  <si>
    <t>封面、封底</t>
  </si>
  <si>
    <t>内页</t>
  </si>
  <si>
    <t>备注</t>
  </si>
  <si>
    <t>用纸</t>
  </si>
  <si>
    <t>印法</t>
  </si>
  <si>
    <t>2024级</t>
  </si>
  <si>
    <t>西校区</t>
  </si>
  <si>
    <t>作业本</t>
  </si>
  <si>
    <t>210*297mm</t>
  </si>
  <si>
    <t>120g精牛</t>
  </si>
  <si>
    <t>四色彩印4+4</t>
  </si>
  <si>
    <t>≥68本白双胶（不含荧光剂）</t>
  </si>
  <si>
    <t>双面浅绿格式</t>
  </si>
  <si>
    <t>英语作业本</t>
  </si>
  <si>
    <t>便签纸</t>
  </si>
  <si>
    <t>1486</t>
  </si>
  <si>
    <t>无</t>
  </si>
  <si>
    <t>80克双胶</t>
  </si>
  <si>
    <t>单面彩色</t>
  </si>
  <si>
    <t>实习实训报告</t>
  </si>
  <si>
    <t>按班领取
库存充足</t>
  </si>
  <si>
    <t>193*264mm</t>
  </si>
  <si>
    <t>四色彩印</t>
  </si>
  <si>
    <t>单面单黑</t>
  </si>
  <si>
    <t>不征订</t>
  </si>
  <si>
    <t>2025级</t>
  </si>
  <si>
    <t>迎丰校区</t>
  </si>
  <si>
    <t>5210</t>
  </si>
  <si>
    <t>1245</t>
  </si>
  <si>
    <t>350</t>
  </si>
  <si>
    <t>2024级中职
（不征订
从西校区匀一点）</t>
  </si>
  <si>
    <t>狮子岩校区</t>
  </si>
  <si>
    <t>原库存5800，从西校区搬运963本</t>
  </si>
  <si>
    <t>原库存1400，从西校区搬运284本</t>
  </si>
  <si>
    <t>3391</t>
  </si>
  <si>
    <t>需1684本，多1707，不搬，留存备用</t>
  </si>
  <si>
    <t>2026级</t>
  </si>
  <si>
    <t>全部校区</t>
  </si>
  <si>
    <t>8</t>
  </si>
  <si>
    <t xml:space="preserve">需按照各校区人数分东校区、西校区、迎丰校区送货，各校区具体送货数量待定
</t>
  </si>
  <si>
    <t>实习实训报告（班级使用）</t>
  </si>
  <si>
    <t>作文本</t>
  </si>
  <si>
    <t>东校区</t>
  </si>
  <si>
    <t>实习实训报告（学生使用）</t>
  </si>
  <si>
    <t>东校区计算机应用230人、密码技术110人、数字媒体420人、影视动画220人，共960人，增加4本/人实习实训报告</t>
  </si>
  <si>
    <t>怀化工商职业技术学院2026秋季学期教辅材料采购清单（教师）</t>
  </si>
  <si>
    <t>序号</t>
  </si>
  <si>
    <t>类别</t>
  </si>
  <si>
    <t>数量</t>
  </si>
  <si>
    <t>预定单价（元）</t>
  </si>
  <si>
    <t>金额（元）</t>
  </si>
  <si>
    <t>内页（张）</t>
  </si>
  <si>
    <t>封面、封底用纸</t>
  </si>
  <si>
    <t>内页用纸</t>
  </si>
  <si>
    <t>使用说明</t>
  </si>
  <si>
    <t>听课本</t>
  </si>
  <si>
    <t>185*260mm</t>
  </si>
  <si>
    <t>200克铜版纸</t>
  </si>
  <si>
    <t>1个老师1个学期1本</t>
  </si>
  <si>
    <t>教师工作手册</t>
  </si>
  <si>
    <t>210*285mm</t>
  </si>
  <si>
    <t>1个学期1门课程1本</t>
  </si>
  <si>
    <t>日常教学检查登记册</t>
  </si>
  <si>
    <t>285*210mm</t>
  </si>
  <si>
    <t>实训室（机房）安全台账</t>
  </si>
  <si>
    <t>实训室（机房）管理员使用1个学期1个实训室1本</t>
  </si>
  <si>
    <t>实训室（机房）使用登记册</t>
  </si>
  <si>
    <t>在实训室（机房）上课教师填写1个学期1个实训室1本</t>
  </si>
  <si>
    <t>实训室年度安全管理台账</t>
  </si>
  <si>
    <t>一学年1个专业1本</t>
  </si>
  <si>
    <t>体育器材使用登记册</t>
  </si>
  <si>
    <t>实践教学耗材使用登记册</t>
  </si>
  <si>
    <t>1个实训室1本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</si>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</sst>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0"/>
      <color theme="1"/>
      <name val="方正大标宋简体"/>
      <charset val="134"/>
    </font>
    <font>
      <b/>
      <sz val="12"/>
      <color rgb="FF000000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2"/>
      <name val="宋体"/>
      <charset val="134"/>
      <scheme val="minor"/>
    </font>
    <font>
      <sz val="16"/>
      <color theme="1"/>
      <name val="方正大标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6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1"/>
  <sheetViews>
    <sheetView tabSelected="1" topLeftCell="A8" workbookViewId="0">
      <selection activeCell="I4" sqref="I4"/>
    </sheetView>
  </sheetViews>
  <sheetFormatPr defaultColWidth="9" defaultRowHeight="13.5"/>
  <cols>
    <col min="1" max="1" width="9" style="13" customWidth="1"/>
    <col min="2" max="2" width="7.25" style="13" customWidth="1"/>
    <col min="3" max="3" width="7.625" style="14" customWidth="1"/>
    <col min="4" max="4" width="16" style="14" customWidth="1"/>
    <col min="5" max="6" width="9.625" style="14" customWidth="1"/>
    <col min="7" max="7" width="11.25" style="14" customWidth="1"/>
    <col min="8" max="8" width="8" style="15" customWidth="1"/>
    <col min="9" max="9" width="9.625" style="15" customWidth="1"/>
    <col min="10" max="10" width="7.875" customWidth="1"/>
    <col min="11" max="11" width="13.75" customWidth="1"/>
    <col min="12" max="12" width="14.625" customWidth="1"/>
    <col min="13" max="13" width="14.875" customWidth="1"/>
    <col min="14" max="14" width="26.5" customWidth="1"/>
    <col min="15" max="15" width="20.625" customWidth="1"/>
    <col min="16" max="16" width="32.625" style="13" customWidth="1"/>
  </cols>
  <sheetData>
    <row r="1" ht="25" customHeight="1" spans="1:16">
      <c r="A1" s="16" t="s">
        <v>0</v>
      </c>
      <c r="B1" s="16"/>
      <c r="C1" s="16"/>
      <c r="D1" s="16"/>
      <c r="E1" s="16"/>
      <c r="F1" s="16"/>
      <c r="G1" s="16"/>
      <c r="H1" s="17"/>
      <c r="I1" s="17"/>
      <c r="J1" s="17"/>
      <c r="K1" s="17"/>
      <c r="L1" s="17"/>
      <c r="M1" s="17"/>
      <c r="N1" s="17"/>
      <c r="O1" s="17"/>
      <c r="P1" s="16"/>
    </row>
    <row r="2" ht="30" customHeight="1" spans="1:16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12" t="s">
        <v>11</v>
      </c>
      <c r="L2" s="12" t="s">
        <v>12</v>
      </c>
      <c r="M2" s="12"/>
      <c r="N2" s="12" t="s">
        <v>13</v>
      </c>
      <c r="O2" s="12"/>
      <c r="P2" s="5" t="s">
        <v>14</v>
      </c>
    </row>
    <row r="3" ht="30" customHeight="1" spans="1:16">
      <c r="A3" s="5"/>
      <c r="B3" s="5"/>
      <c r="C3" s="5"/>
      <c r="D3" s="5"/>
      <c r="E3" s="5"/>
      <c r="F3" s="5"/>
      <c r="G3" s="5"/>
      <c r="H3" s="5"/>
      <c r="I3" s="5"/>
      <c r="J3" s="5"/>
      <c r="K3" s="12"/>
      <c r="L3" s="12" t="s">
        <v>15</v>
      </c>
      <c r="M3" s="12" t="s">
        <v>16</v>
      </c>
      <c r="N3" s="12" t="s">
        <v>15</v>
      </c>
      <c r="O3" s="12" t="s">
        <v>16</v>
      </c>
      <c r="P3" s="5"/>
    </row>
    <row r="4" ht="30" customHeight="1" spans="1:16">
      <c r="A4" s="5" t="s">
        <v>17</v>
      </c>
      <c r="B4" s="5" t="s">
        <v>18</v>
      </c>
      <c r="C4" s="5">
        <v>2198</v>
      </c>
      <c r="D4" s="5" t="s">
        <v>19</v>
      </c>
      <c r="E4" s="5">
        <v>4</v>
      </c>
      <c r="F4" s="5">
        <v>750</v>
      </c>
      <c r="G4" s="5">
        <f>2198*E4-F4</f>
        <v>8042</v>
      </c>
      <c r="H4" s="12"/>
      <c r="I4" s="12">
        <f>G4*H4</f>
        <v>0</v>
      </c>
      <c r="J4" s="12">
        <v>20</v>
      </c>
      <c r="K4" s="12" t="s">
        <v>20</v>
      </c>
      <c r="L4" s="12" t="s">
        <v>21</v>
      </c>
      <c r="M4" s="12" t="s">
        <v>22</v>
      </c>
      <c r="N4" s="12" t="s">
        <v>23</v>
      </c>
      <c r="O4" s="12" t="s">
        <v>24</v>
      </c>
      <c r="P4" s="5"/>
    </row>
    <row r="5" ht="30" customHeight="1" spans="1:16">
      <c r="A5" s="5"/>
      <c r="B5" s="5"/>
      <c r="C5" s="5"/>
      <c r="D5" s="5" t="s">
        <v>25</v>
      </c>
      <c r="E5" s="5">
        <v>0</v>
      </c>
      <c r="F5" s="5">
        <v>262</v>
      </c>
      <c r="G5" s="5">
        <v>0</v>
      </c>
      <c r="H5" s="12"/>
      <c r="I5" s="12">
        <v>0</v>
      </c>
      <c r="J5" s="12">
        <v>20</v>
      </c>
      <c r="K5" s="12" t="s">
        <v>20</v>
      </c>
      <c r="L5" s="12" t="s">
        <v>21</v>
      </c>
      <c r="M5" s="12" t="s">
        <v>22</v>
      </c>
      <c r="N5" s="12" t="s">
        <v>23</v>
      </c>
      <c r="O5" s="12" t="s">
        <v>24</v>
      </c>
      <c r="P5" s="5"/>
    </row>
    <row r="6" ht="30" customHeight="1" spans="1:16">
      <c r="A6" s="5"/>
      <c r="B6" s="5"/>
      <c r="C6" s="5"/>
      <c r="D6" s="5" t="s">
        <v>26</v>
      </c>
      <c r="E6" s="5">
        <v>1</v>
      </c>
      <c r="F6" s="5" t="s">
        <v>27</v>
      </c>
      <c r="G6" s="5">
        <f>C4*E6-F6</f>
        <v>712</v>
      </c>
      <c r="H6" s="12"/>
      <c r="I6" s="12">
        <f>G6*H6</f>
        <v>0</v>
      </c>
      <c r="J6" s="12">
        <v>20</v>
      </c>
      <c r="K6" s="12" t="s">
        <v>20</v>
      </c>
      <c r="L6" s="12" t="s">
        <v>28</v>
      </c>
      <c r="M6" s="12" t="s">
        <v>28</v>
      </c>
      <c r="N6" s="12" t="s">
        <v>29</v>
      </c>
      <c r="O6" s="12" t="s">
        <v>30</v>
      </c>
      <c r="P6" s="5"/>
    </row>
    <row r="7" ht="70" customHeight="1" spans="1:16">
      <c r="A7" s="5"/>
      <c r="B7" s="5"/>
      <c r="C7" s="5"/>
      <c r="D7" s="5" t="s">
        <v>31</v>
      </c>
      <c r="E7" s="5">
        <v>2</v>
      </c>
      <c r="F7" s="5">
        <v>85</v>
      </c>
      <c r="G7" s="5" t="s">
        <v>32</v>
      </c>
      <c r="H7" s="12"/>
      <c r="I7" s="12">
        <v>0</v>
      </c>
      <c r="J7" s="12">
        <v>60</v>
      </c>
      <c r="K7" s="12" t="s">
        <v>33</v>
      </c>
      <c r="L7" s="12" t="s">
        <v>29</v>
      </c>
      <c r="M7" s="12" t="s">
        <v>34</v>
      </c>
      <c r="N7" s="12" t="s">
        <v>29</v>
      </c>
      <c r="O7" s="12" t="s">
        <v>35</v>
      </c>
      <c r="P7" s="5" t="s">
        <v>36</v>
      </c>
    </row>
    <row r="8" ht="30" customHeight="1" spans="1:16">
      <c r="A8" s="5" t="s">
        <v>37</v>
      </c>
      <c r="B8" s="5" t="s">
        <v>38</v>
      </c>
      <c r="C8" s="5">
        <v>2158</v>
      </c>
      <c r="D8" s="5" t="s">
        <v>19</v>
      </c>
      <c r="E8" s="5">
        <v>8</v>
      </c>
      <c r="F8" s="5" t="s">
        <v>39</v>
      </c>
      <c r="G8" s="5">
        <f>2158*E8-F8</f>
        <v>12054</v>
      </c>
      <c r="H8" s="12"/>
      <c r="I8" s="12">
        <f>G8*H8</f>
        <v>0</v>
      </c>
      <c r="J8" s="12">
        <v>20</v>
      </c>
      <c r="K8" s="12" t="s">
        <v>20</v>
      </c>
      <c r="L8" s="12" t="s">
        <v>21</v>
      </c>
      <c r="M8" s="12" t="s">
        <v>22</v>
      </c>
      <c r="N8" s="12" t="s">
        <v>23</v>
      </c>
      <c r="O8" s="12" t="s">
        <v>24</v>
      </c>
      <c r="P8" s="5"/>
    </row>
    <row r="9" ht="30" customHeight="1" spans="1:16">
      <c r="A9" s="5"/>
      <c r="B9" s="5"/>
      <c r="C9" s="5"/>
      <c r="D9" s="5" t="s">
        <v>25</v>
      </c>
      <c r="E9" s="5">
        <v>2</v>
      </c>
      <c r="F9" s="5" t="s">
        <v>40</v>
      </c>
      <c r="G9" s="5">
        <f>2158*E9-1245</f>
        <v>3071</v>
      </c>
      <c r="H9" s="12"/>
      <c r="I9" s="12">
        <f>G9*H9</f>
        <v>0</v>
      </c>
      <c r="J9" s="12">
        <v>20</v>
      </c>
      <c r="K9" s="12" t="s">
        <v>20</v>
      </c>
      <c r="L9" s="12" t="s">
        <v>21</v>
      </c>
      <c r="M9" s="12" t="s">
        <v>22</v>
      </c>
      <c r="N9" s="12" t="s">
        <v>23</v>
      </c>
      <c r="O9" s="12" t="s">
        <v>24</v>
      </c>
      <c r="P9" s="5"/>
    </row>
    <row r="10" ht="30" customHeight="1" spans="1:16">
      <c r="A10" s="5"/>
      <c r="B10" s="5"/>
      <c r="C10" s="5"/>
      <c r="D10" s="5" t="s">
        <v>26</v>
      </c>
      <c r="E10" s="5">
        <v>2</v>
      </c>
      <c r="F10" s="5" t="s">
        <v>41</v>
      </c>
      <c r="G10" s="5">
        <f>2158*E10-F10</f>
        <v>3966</v>
      </c>
      <c r="H10" s="12"/>
      <c r="I10" s="12">
        <f>G10*H10</f>
        <v>0</v>
      </c>
      <c r="J10" s="12">
        <v>20</v>
      </c>
      <c r="K10" s="12" t="s">
        <v>20</v>
      </c>
      <c r="L10" s="12" t="s">
        <v>28</v>
      </c>
      <c r="M10" s="12" t="s">
        <v>28</v>
      </c>
      <c r="N10" s="12" t="s">
        <v>29</v>
      </c>
      <c r="O10" s="12" t="s">
        <v>30</v>
      </c>
      <c r="P10" s="5"/>
    </row>
    <row r="11" ht="30" customHeight="1" spans="1:16">
      <c r="A11" s="5"/>
      <c r="B11" s="5"/>
      <c r="C11" s="5"/>
      <c r="D11" s="5" t="s">
        <v>31</v>
      </c>
      <c r="E11" s="5">
        <v>2</v>
      </c>
      <c r="F11" s="5">
        <v>266</v>
      </c>
      <c r="G11" s="5" t="s">
        <v>32</v>
      </c>
      <c r="H11" s="12"/>
      <c r="I11" s="12">
        <v>0</v>
      </c>
      <c r="J11" s="12">
        <v>60</v>
      </c>
      <c r="K11" s="12" t="s">
        <v>33</v>
      </c>
      <c r="L11" s="12" t="s">
        <v>29</v>
      </c>
      <c r="M11" s="12" t="s">
        <v>34</v>
      </c>
      <c r="N11" s="12" t="s">
        <v>29</v>
      </c>
      <c r="O11" s="12" t="s">
        <v>35</v>
      </c>
      <c r="P11" s="5" t="s">
        <v>36</v>
      </c>
    </row>
    <row r="12" ht="30" customHeight="1" spans="1:16">
      <c r="A12" s="5" t="s">
        <v>42</v>
      </c>
      <c r="B12" s="5" t="s">
        <v>43</v>
      </c>
      <c r="C12" s="5">
        <v>842</v>
      </c>
      <c r="D12" s="5" t="s">
        <v>19</v>
      </c>
      <c r="E12" s="5">
        <v>8</v>
      </c>
      <c r="F12" s="5">
        <v>6760</v>
      </c>
      <c r="G12" s="5">
        <v>0</v>
      </c>
      <c r="H12" s="12"/>
      <c r="I12" s="12">
        <v>0</v>
      </c>
      <c r="J12" s="12">
        <v>20</v>
      </c>
      <c r="K12" s="12" t="s">
        <v>20</v>
      </c>
      <c r="L12" s="12" t="s">
        <v>21</v>
      </c>
      <c r="M12" s="12" t="s">
        <v>22</v>
      </c>
      <c r="N12" s="12" t="s">
        <v>23</v>
      </c>
      <c r="O12" s="12" t="s">
        <v>24</v>
      </c>
      <c r="P12" s="5" t="s">
        <v>44</v>
      </c>
    </row>
    <row r="13" ht="30" customHeight="1" spans="1:16">
      <c r="A13" s="5"/>
      <c r="B13" s="5"/>
      <c r="C13" s="5"/>
      <c r="D13" s="5" t="s">
        <v>25</v>
      </c>
      <c r="E13" s="5">
        <v>2</v>
      </c>
      <c r="F13" s="5">
        <v>1684</v>
      </c>
      <c r="G13" s="5">
        <f>C12*E13-F13</f>
        <v>0</v>
      </c>
      <c r="H13" s="12"/>
      <c r="I13" s="12">
        <v>0</v>
      </c>
      <c r="J13" s="12">
        <v>20</v>
      </c>
      <c r="K13" s="12" t="s">
        <v>20</v>
      </c>
      <c r="L13" s="12" t="s">
        <v>21</v>
      </c>
      <c r="M13" s="12" t="s">
        <v>22</v>
      </c>
      <c r="N13" s="12" t="s">
        <v>23</v>
      </c>
      <c r="O13" s="12" t="s">
        <v>24</v>
      </c>
      <c r="P13" s="5" t="s">
        <v>45</v>
      </c>
    </row>
    <row r="14" ht="30" customHeight="1" spans="1:16">
      <c r="A14" s="5"/>
      <c r="B14" s="5"/>
      <c r="C14" s="5"/>
      <c r="D14" s="5" t="s">
        <v>26</v>
      </c>
      <c r="E14" s="5">
        <v>2</v>
      </c>
      <c r="F14" s="5" t="s">
        <v>46</v>
      </c>
      <c r="G14" s="5">
        <v>0</v>
      </c>
      <c r="H14" s="12"/>
      <c r="I14" s="12">
        <v>0</v>
      </c>
      <c r="J14" s="12">
        <v>20</v>
      </c>
      <c r="K14" s="12" t="s">
        <v>20</v>
      </c>
      <c r="L14" s="12" t="s">
        <v>28</v>
      </c>
      <c r="M14" s="12" t="s">
        <v>28</v>
      </c>
      <c r="N14" s="12" t="s">
        <v>29</v>
      </c>
      <c r="O14" s="12" t="s">
        <v>30</v>
      </c>
      <c r="P14" s="5" t="s">
        <v>47</v>
      </c>
    </row>
    <row r="15" ht="63" customHeight="1" spans="1:16">
      <c r="A15" s="18" t="s">
        <v>48</v>
      </c>
      <c r="B15" s="19" t="s">
        <v>49</v>
      </c>
      <c r="C15" s="19">
        <v>6500</v>
      </c>
      <c r="D15" s="5" t="s">
        <v>19</v>
      </c>
      <c r="E15" s="20" t="s">
        <v>50</v>
      </c>
      <c r="F15" s="18">
        <v>0</v>
      </c>
      <c r="G15" s="18">
        <v>52000</v>
      </c>
      <c r="H15" s="12"/>
      <c r="I15" s="21">
        <f t="shared" ref="I15:I20" si="0">G15*H15</f>
        <v>0</v>
      </c>
      <c r="J15" s="12">
        <v>20</v>
      </c>
      <c r="K15" s="12" t="s">
        <v>20</v>
      </c>
      <c r="L15" s="12" t="s">
        <v>21</v>
      </c>
      <c r="M15" s="12" t="s">
        <v>22</v>
      </c>
      <c r="N15" s="12" t="s">
        <v>23</v>
      </c>
      <c r="O15" s="12" t="s">
        <v>24</v>
      </c>
      <c r="P15" s="22" t="s">
        <v>51</v>
      </c>
    </row>
    <row r="16" ht="49" customHeight="1" spans="1:16">
      <c r="A16" s="18"/>
      <c r="B16" s="23"/>
      <c r="C16" s="19">
        <v>6500</v>
      </c>
      <c r="D16" s="5" t="s">
        <v>25</v>
      </c>
      <c r="E16" s="18">
        <v>2</v>
      </c>
      <c r="F16" s="18">
        <v>0</v>
      </c>
      <c r="G16" s="18">
        <v>13000</v>
      </c>
      <c r="H16" s="12"/>
      <c r="I16" s="21">
        <f t="shared" si="0"/>
        <v>0</v>
      </c>
      <c r="J16" s="12">
        <v>20</v>
      </c>
      <c r="K16" s="12" t="s">
        <v>20</v>
      </c>
      <c r="L16" s="12" t="s">
        <v>21</v>
      </c>
      <c r="M16" s="12" t="s">
        <v>22</v>
      </c>
      <c r="N16" s="12" t="s">
        <v>23</v>
      </c>
      <c r="O16" s="12" t="s">
        <v>24</v>
      </c>
      <c r="P16" s="24"/>
    </row>
    <row r="17" ht="30" customHeight="1" spans="1:16">
      <c r="A17" s="18"/>
      <c r="B17" s="23"/>
      <c r="C17" s="19">
        <v>6500</v>
      </c>
      <c r="D17" s="5" t="s">
        <v>26</v>
      </c>
      <c r="E17" s="18">
        <v>2</v>
      </c>
      <c r="F17" s="18">
        <v>0</v>
      </c>
      <c r="G17" s="18">
        <v>13000</v>
      </c>
      <c r="H17" s="12"/>
      <c r="I17" s="21">
        <f t="shared" si="0"/>
        <v>0</v>
      </c>
      <c r="J17" s="12">
        <v>20</v>
      </c>
      <c r="K17" s="12" t="s">
        <v>20</v>
      </c>
      <c r="L17" s="12" t="s">
        <v>28</v>
      </c>
      <c r="M17" s="12" t="s">
        <v>28</v>
      </c>
      <c r="N17" s="12" t="s">
        <v>29</v>
      </c>
      <c r="O17" s="12" t="s">
        <v>30</v>
      </c>
      <c r="P17" s="24"/>
    </row>
    <row r="18" ht="42" customHeight="1" spans="1:16">
      <c r="A18" s="18"/>
      <c r="B18" s="23"/>
      <c r="C18" s="18">
        <v>260</v>
      </c>
      <c r="D18" s="25" t="s">
        <v>52</v>
      </c>
      <c r="E18" s="18">
        <v>2</v>
      </c>
      <c r="F18" s="18">
        <v>0</v>
      </c>
      <c r="G18" s="18">
        <v>100</v>
      </c>
      <c r="H18" s="12"/>
      <c r="I18" s="21">
        <f t="shared" si="0"/>
        <v>0</v>
      </c>
      <c r="J18" s="12">
        <v>60</v>
      </c>
      <c r="K18" s="12" t="s">
        <v>33</v>
      </c>
      <c r="L18" s="12" t="s">
        <v>29</v>
      </c>
      <c r="M18" s="12" t="s">
        <v>34</v>
      </c>
      <c r="N18" s="12" t="s">
        <v>29</v>
      </c>
      <c r="O18" s="12" t="s">
        <v>35</v>
      </c>
      <c r="P18" s="24"/>
    </row>
    <row r="19" ht="30" customHeight="1" spans="1:16">
      <c r="A19" s="18"/>
      <c r="B19" s="26"/>
      <c r="C19" s="18">
        <v>6500</v>
      </c>
      <c r="D19" s="18" t="s">
        <v>53</v>
      </c>
      <c r="E19" s="18">
        <v>1</v>
      </c>
      <c r="F19" s="18">
        <v>0</v>
      </c>
      <c r="G19" s="18">
        <v>6500</v>
      </c>
      <c r="H19" s="21"/>
      <c r="I19" s="21">
        <f t="shared" si="0"/>
        <v>0</v>
      </c>
      <c r="J19" s="12">
        <v>20</v>
      </c>
      <c r="K19" s="12" t="s">
        <v>20</v>
      </c>
      <c r="L19" s="12" t="s">
        <v>21</v>
      </c>
      <c r="M19" s="12" t="s">
        <v>22</v>
      </c>
      <c r="N19" s="12" t="s">
        <v>23</v>
      </c>
      <c r="O19" s="12" t="s">
        <v>24</v>
      </c>
      <c r="P19" s="27"/>
    </row>
    <row r="20" ht="54" customHeight="1" spans="1:16">
      <c r="A20" s="18"/>
      <c r="B20" s="28" t="s">
        <v>54</v>
      </c>
      <c r="C20" s="18">
        <v>980</v>
      </c>
      <c r="D20" s="25" t="s">
        <v>55</v>
      </c>
      <c r="E20" s="18">
        <v>4</v>
      </c>
      <c r="F20" s="18">
        <v>0</v>
      </c>
      <c r="G20" s="18">
        <v>3920</v>
      </c>
      <c r="H20" s="21"/>
      <c r="I20" s="21">
        <f t="shared" si="0"/>
        <v>0</v>
      </c>
      <c r="J20" s="12">
        <v>20</v>
      </c>
      <c r="K20" s="12" t="s">
        <v>20</v>
      </c>
      <c r="L20" s="12" t="s">
        <v>21</v>
      </c>
      <c r="M20" s="12" t="s">
        <v>22</v>
      </c>
      <c r="N20" s="12" t="s">
        <v>23</v>
      </c>
      <c r="O20" s="12" t="s">
        <v>24</v>
      </c>
      <c r="P20" s="28" t="s">
        <v>56</v>
      </c>
    </row>
    <row r="21" ht="27" customHeight="1" spans="1:16">
      <c r="A21" s="28"/>
      <c r="B21" s="28"/>
      <c r="C21" s="18"/>
      <c r="D21" s="18"/>
      <c r="E21" s="18"/>
      <c r="F21" s="18"/>
      <c r="G21" s="18"/>
      <c r="H21" s="21"/>
      <c r="I21" s="21">
        <f>SUM(I4:I20)</f>
        <v>0</v>
      </c>
      <c r="J21" s="29"/>
      <c r="K21" s="29"/>
      <c r="L21" s="29"/>
      <c r="M21" s="29"/>
      <c r="N21" s="29"/>
      <c r="O21" s="29"/>
      <c r="P21" s="28"/>
    </row>
  </sheetData>
  <mergeCells count="26">
    <mergeCell ref="A1:P1"/>
    <mergeCell ref="L2:M2"/>
    <mergeCell ref="N2:O2"/>
    <mergeCell ref="A2:A3"/>
    <mergeCell ref="A4:A7"/>
    <mergeCell ref="A8:A11"/>
    <mergeCell ref="A12:A14"/>
    <mergeCell ref="A15:A20"/>
    <mergeCell ref="B2:B3"/>
    <mergeCell ref="B4:B7"/>
    <mergeCell ref="B8:B11"/>
    <mergeCell ref="B12:B14"/>
    <mergeCell ref="B15:B19"/>
    <mergeCell ref="C2:C3"/>
    <mergeCell ref="C4:C7"/>
    <mergeCell ref="C8:C11"/>
    <mergeCell ref="C12:C14"/>
    <mergeCell ref="D2:D3"/>
    <mergeCell ref="E2:E3"/>
    <mergeCell ref="F2:F3"/>
    <mergeCell ref="G2:G3"/>
    <mergeCell ref="H2:H3"/>
    <mergeCell ref="I2:I3"/>
    <mergeCell ref="J2:J3"/>
    <mergeCell ref="K2:K3"/>
    <mergeCell ref="P15:P19"/>
  </mergeCells>
  <pageMargins left="0.75" right="0.75" top="1" bottom="1" header="0.5" footer="0.5"/>
  <pageSetup paperSize="9" scale="5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"/>
  <sheetViews>
    <sheetView workbookViewId="0">
      <selection activeCell="D7" sqref="D7"/>
    </sheetView>
  </sheetViews>
  <sheetFormatPr defaultColWidth="9" defaultRowHeight="13.5"/>
  <cols>
    <col min="1" max="1" width="8.375" customWidth="1"/>
    <col min="2" max="2" width="20.25" customWidth="1"/>
    <col min="8" max="8" width="12.25" customWidth="1"/>
    <col min="9" max="9" width="17.125" customWidth="1"/>
    <col min="12" max="12" width="17.375" customWidth="1"/>
  </cols>
  <sheetData>
    <row r="1" ht="42.75" customHeight="1" spans="1:12">
      <c r="A1" s="2" t="s">
        <v>57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="1" customFormat="1" ht="42" customHeight="1" spans="1:12">
      <c r="A2" s="3" t="s">
        <v>58</v>
      </c>
      <c r="B2" s="3" t="s">
        <v>59</v>
      </c>
      <c r="C2" s="3" t="s">
        <v>60</v>
      </c>
      <c r="D2" s="4" t="s">
        <v>61</v>
      </c>
      <c r="E2" s="3" t="s">
        <v>62</v>
      </c>
      <c r="F2" s="3" t="s">
        <v>63</v>
      </c>
      <c r="G2" s="3" t="s">
        <v>11</v>
      </c>
      <c r="H2" s="3" t="s">
        <v>64</v>
      </c>
      <c r="I2" s="3" t="s">
        <v>16</v>
      </c>
      <c r="J2" s="3" t="s">
        <v>65</v>
      </c>
      <c r="K2" s="3" t="s">
        <v>16</v>
      </c>
      <c r="L2" s="3" t="s">
        <v>66</v>
      </c>
    </row>
    <row r="3" s="1" customFormat="1" ht="39" customHeight="1" spans="1:12">
      <c r="A3" s="5">
        <v>1</v>
      </c>
      <c r="B3" s="6" t="s">
        <v>67</v>
      </c>
      <c r="C3" s="7">
        <v>800</v>
      </c>
      <c r="D3" s="6"/>
      <c r="E3" s="6">
        <f>C3*D3</f>
        <v>0</v>
      </c>
      <c r="F3" s="6">
        <v>40</v>
      </c>
      <c r="G3" s="5" t="s">
        <v>68</v>
      </c>
      <c r="H3" s="5" t="s">
        <v>69</v>
      </c>
      <c r="I3" s="5" t="s">
        <v>22</v>
      </c>
      <c r="J3" s="5" t="s">
        <v>29</v>
      </c>
      <c r="K3" s="5" t="s">
        <v>35</v>
      </c>
      <c r="L3" s="6" t="s">
        <v>70</v>
      </c>
    </row>
    <row r="4" s="1" customFormat="1" ht="39" customHeight="1" spans="1:12">
      <c r="A4" s="5">
        <v>2</v>
      </c>
      <c r="B4" s="6" t="s">
        <v>71</v>
      </c>
      <c r="C4" s="7">
        <v>2000</v>
      </c>
      <c r="D4" s="6"/>
      <c r="E4" s="6">
        <f t="shared" ref="E4:E11" si="0">C4*D4</f>
        <v>0</v>
      </c>
      <c r="F4" s="6">
        <v>58</v>
      </c>
      <c r="G4" s="5" t="s">
        <v>72</v>
      </c>
      <c r="H4" s="5" t="s">
        <v>69</v>
      </c>
      <c r="I4" s="5" t="s">
        <v>22</v>
      </c>
      <c r="J4" s="5" t="s">
        <v>29</v>
      </c>
      <c r="K4" s="5" t="s">
        <v>35</v>
      </c>
      <c r="L4" s="6" t="s">
        <v>73</v>
      </c>
    </row>
    <row r="5" s="1" customFormat="1" ht="39" customHeight="1" spans="1:12">
      <c r="A5" s="5">
        <v>3</v>
      </c>
      <c r="B5" s="6" t="s">
        <v>74</v>
      </c>
      <c r="C5" s="7">
        <v>130</v>
      </c>
      <c r="D5" s="6"/>
      <c r="E5" s="6">
        <f t="shared" si="0"/>
        <v>0</v>
      </c>
      <c r="F5" s="6">
        <v>22</v>
      </c>
      <c r="G5" s="5" t="s">
        <v>75</v>
      </c>
      <c r="H5" s="5" t="s">
        <v>69</v>
      </c>
      <c r="I5" s="5" t="s">
        <v>22</v>
      </c>
      <c r="J5" s="5" t="s">
        <v>29</v>
      </c>
      <c r="K5" s="5" t="s">
        <v>35</v>
      </c>
      <c r="L5" s="5"/>
    </row>
    <row r="6" s="1" customFormat="1" ht="56" customHeight="1" spans="1:12">
      <c r="A6" s="5">
        <v>4</v>
      </c>
      <c r="B6" s="6" t="s">
        <v>76</v>
      </c>
      <c r="C6" s="7">
        <v>30</v>
      </c>
      <c r="D6" s="6"/>
      <c r="E6" s="6">
        <f t="shared" si="0"/>
        <v>0</v>
      </c>
      <c r="F6" s="6">
        <v>44</v>
      </c>
      <c r="G6" s="5" t="s">
        <v>72</v>
      </c>
      <c r="H6" s="5" t="s">
        <v>69</v>
      </c>
      <c r="I6" s="5" t="s">
        <v>22</v>
      </c>
      <c r="J6" s="5" t="s">
        <v>29</v>
      </c>
      <c r="K6" s="5" t="s">
        <v>35</v>
      </c>
      <c r="L6" s="5" t="s">
        <v>77</v>
      </c>
    </row>
    <row r="7" s="1" customFormat="1" ht="56" customHeight="1" spans="1:12">
      <c r="A7" s="5">
        <v>5</v>
      </c>
      <c r="B7" s="6" t="s">
        <v>78</v>
      </c>
      <c r="C7" s="7">
        <v>100</v>
      </c>
      <c r="D7" s="6"/>
      <c r="E7" s="6">
        <f t="shared" si="0"/>
        <v>0</v>
      </c>
      <c r="F7" s="6">
        <v>42</v>
      </c>
      <c r="G7" s="5" t="s">
        <v>72</v>
      </c>
      <c r="H7" s="5" t="s">
        <v>69</v>
      </c>
      <c r="I7" s="5" t="s">
        <v>22</v>
      </c>
      <c r="J7" s="5" t="s">
        <v>29</v>
      </c>
      <c r="K7" s="5" t="s">
        <v>35</v>
      </c>
      <c r="L7" s="5" t="s">
        <v>79</v>
      </c>
    </row>
    <row r="8" s="1" customFormat="1" ht="53" customHeight="1" spans="1:12">
      <c r="A8" s="5">
        <v>6</v>
      </c>
      <c r="B8" s="6" t="s">
        <v>80</v>
      </c>
      <c r="C8" s="7">
        <v>30</v>
      </c>
      <c r="D8" s="6"/>
      <c r="E8" s="6">
        <f t="shared" si="0"/>
        <v>0</v>
      </c>
      <c r="F8" s="6">
        <v>32</v>
      </c>
      <c r="G8" s="5" t="s">
        <v>72</v>
      </c>
      <c r="H8" s="5" t="s">
        <v>69</v>
      </c>
      <c r="I8" s="5" t="s">
        <v>22</v>
      </c>
      <c r="J8" s="5" t="s">
        <v>29</v>
      </c>
      <c r="K8" s="5" t="s">
        <v>35</v>
      </c>
      <c r="L8" s="5" t="s">
        <v>81</v>
      </c>
    </row>
    <row r="9" s="1" customFormat="1" ht="39" customHeight="1" spans="1:12">
      <c r="A9" s="5">
        <v>7</v>
      </c>
      <c r="B9" s="6" t="s">
        <v>82</v>
      </c>
      <c r="C9" s="7">
        <v>20</v>
      </c>
      <c r="D9" s="6"/>
      <c r="E9" s="6">
        <f t="shared" si="0"/>
        <v>0</v>
      </c>
      <c r="F9" s="6">
        <v>50</v>
      </c>
      <c r="G9" s="5" t="s">
        <v>72</v>
      </c>
      <c r="H9" s="5" t="s">
        <v>69</v>
      </c>
      <c r="I9" s="5" t="s">
        <v>22</v>
      </c>
      <c r="J9" s="5" t="s">
        <v>29</v>
      </c>
      <c r="K9" s="5" t="s">
        <v>35</v>
      </c>
      <c r="L9" s="5"/>
    </row>
    <row r="10" s="1" customFormat="1" ht="39" customHeight="1" spans="1:12">
      <c r="A10" s="5">
        <v>8</v>
      </c>
      <c r="B10" s="6" t="s">
        <v>83</v>
      </c>
      <c r="C10" s="7">
        <v>50</v>
      </c>
      <c r="D10" s="6"/>
      <c r="E10" s="6">
        <f t="shared" si="0"/>
        <v>0</v>
      </c>
      <c r="F10" s="6">
        <v>50</v>
      </c>
      <c r="G10" s="5" t="s">
        <v>72</v>
      </c>
      <c r="H10" s="5" t="s">
        <v>69</v>
      </c>
      <c r="I10" s="5" t="s">
        <v>22</v>
      </c>
      <c r="J10" s="5" t="s">
        <v>29</v>
      </c>
      <c r="K10" s="5" t="s">
        <v>35</v>
      </c>
      <c r="L10" s="6" t="s">
        <v>84</v>
      </c>
    </row>
    <row r="11" s="1" customFormat="1" ht="39" customHeight="1" spans="1:12">
      <c r="A11" s="8"/>
      <c r="B11" s="9" t="s">
        <v>85</v>
      </c>
      <c r="C11" s="10"/>
      <c r="D11" s="11"/>
      <c r="E11" s="6">
        <f>SUM(E3:E10)</f>
        <v>0</v>
      </c>
      <c r="F11" s="8"/>
      <c r="G11" s="8"/>
      <c r="H11" s="5"/>
      <c r="I11" s="5"/>
      <c r="J11" s="5"/>
      <c r="K11" s="5"/>
      <c r="L11" s="12"/>
    </row>
  </sheetData>
  <mergeCells count="2">
    <mergeCell ref="A1:L1"/>
    <mergeCell ref="B11:D1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学生用</vt:lpstr>
      <vt:lpstr>教师用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倪✨</cp:lastModifiedBy>
  <dcterms:created xsi:type="dcterms:W3CDTF">2026-07-06T03:28:00Z</dcterms:created>
  <dcterms:modified xsi:type="dcterms:W3CDTF">2026-07-13T01:33:32Z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37A0B3F5AFD0476B80D747DC7C727CF2_13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